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SISTENTE2\Desktop\ADRIANA\"/>
    </mc:Choice>
  </mc:AlternateContent>
  <bookViews>
    <workbookView xWindow="0" yWindow="0" windowWidth="20490" windowHeight="745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0" i="1" l="1"/>
  <c r="K19" i="1"/>
  <c r="K18" i="1"/>
  <c r="K17" i="1"/>
  <c r="K16" i="1"/>
  <c r="K15" i="1"/>
  <c r="K14" i="1"/>
  <c r="K13" i="1"/>
  <c r="K12" i="1"/>
  <c r="K11" i="1"/>
  <c r="K10" i="1"/>
  <c r="K9" i="1"/>
  <c r="K8" i="1"/>
  <c r="I16" i="1"/>
  <c r="I15" i="1"/>
  <c r="I14" i="1"/>
  <c r="I13" i="1"/>
  <c r="I12" i="1"/>
  <c r="I11" i="1"/>
  <c r="I10" i="1"/>
  <c r="I9" i="1"/>
  <c r="I8" i="1"/>
  <c r="H16" i="1"/>
  <c r="H15" i="1"/>
  <c r="H14" i="1"/>
  <c r="H13" i="1"/>
  <c r="H12" i="1"/>
  <c r="H11" i="1"/>
  <c r="H10" i="1"/>
  <c r="H9" i="1"/>
  <c r="H8" i="1"/>
  <c r="F16" i="1"/>
  <c r="F15" i="1"/>
  <c r="F14" i="1"/>
  <c r="F13" i="1"/>
  <c r="F12" i="1"/>
  <c r="F11" i="1"/>
  <c r="F10" i="1"/>
  <c r="F9" i="1"/>
  <c r="F8" i="1"/>
</calcChain>
</file>

<file path=xl/sharedStrings.xml><?xml version="1.0" encoding="utf-8"?>
<sst xmlns="http://schemas.openxmlformats.org/spreadsheetml/2006/main" count="36" uniqueCount="34">
  <si>
    <t>PLANILLA DE VENTAS</t>
  </si>
  <si>
    <t>PAPELERIA PLANET</t>
  </si>
  <si>
    <t>FACTURA</t>
  </si>
  <si>
    <t>CLIENTE</t>
  </si>
  <si>
    <t>PRODUCTO</t>
  </si>
  <si>
    <t>CANTIDAD</t>
  </si>
  <si>
    <t>V/R UNITARIO</t>
  </si>
  <si>
    <t>V/R BRUTO</t>
  </si>
  <si>
    <t>DESCUENTO</t>
  </si>
  <si>
    <t>SUBTOTAL</t>
  </si>
  <si>
    <t>IVA</t>
  </si>
  <si>
    <t>RETEFUENTE</t>
  </si>
  <si>
    <t>TOTAL A PAGAR</t>
  </si>
  <si>
    <t>RESTAURANTE JYM</t>
  </si>
  <si>
    <t>CORPORACION ARTES Y OFICIOS</t>
  </si>
  <si>
    <t>CASA DE LA CULTURA PEDRITO RUIZ</t>
  </si>
  <si>
    <t>HOSPITAL SAN RAFEL</t>
  </si>
  <si>
    <t>ALMACENES VARIEDADES KRISTY</t>
  </si>
  <si>
    <t>CONSTRUCCIONES CARLOS E RPO</t>
  </si>
  <si>
    <t>FERRTERIA COMO EN CASA</t>
  </si>
  <si>
    <t>DEPOSITOS CALICHE</t>
  </si>
  <si>
    <t>COLEGIO ATANISO GIRARDOT</t>
  </si>
  <si>
    <t>BLOK TAMAÑO OFICIO CUADRICULADO</t>
  </si>
  <si>
    <t>CAJA DE MARCADORES NEGRO PARA TABLERO X 10 U</t>
  </si>
  <si>
    <t>GRAPADORA MEDIANA</t>
  </si>
  <si>
    <t>CAJA DE RESAM PAPEL TROQUELADO BLANCO X 20 U</t>
  </si>
  <si>
    <t>TINTA PELIKAN PARA SELLOS</t>
  </si>
  <si>
    <t>CAJA LAPIZ MORADO No2 x 12U</t>
  </si>
  <si>
    <t>CAJA DE LEGAJADORES X 12 U</t>
  </si>
  <si>
    <t>CAJA DE LAPICEROS KILOMETRICO X 12 U</t>
  </si>
  <si>
    <t>BLOK DE DIBUJO TECNICO</t>
  </si>
  <si>
    <t>PROMEDIO DE VENTAS</t>
  </si>
  <si>
    <t>VENTA MAXIMA</t>
  </si>
  <si>
    <t>VENTA MINIMA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</si>
</sst>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\ * #,##0.00_);_(&quot;$&quot;\ * \(#,##0.00\);_(&quot;$&quot;\ 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theme="1" tint="4.9989318521683403E-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5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2" borderId="0" xfId="0" applyFont="1" applyFill="1" applyAlignment="1">
      <alignment horizontal="center"/>
    </xf>
    <xf numFmtId="0" fontId="2" fillId="0" borderId="0" xfId="0" applyFont="1"/>
    <xf numFmtId="3" fontId="0" fillId="0" borderId="0" xfId="0" applyNumberFormat="1"/>
    <xf numFmtId="0" fontId="2" fillId="0" borderId="1" xfId="0" applyFont="1" applyBorder="1"/>
    <xf numFmtId="3" fontId="2" fillId="0" borderId="1" xfId="0" applyNumberFormat="1" applyFont="1" applyBorder="1"/>
    <xf numFmtId="0" fontId="0" fillId="0" borderId="1" xfId="0" applyBorder="1"/>
    <xf numFmtId="44" fontId="0" fillId="0" borderId="1" xfId="1" applyFont="1" applyBorder="1"/>
    <xf numFmtId="44" fontId="0" fillId="0" borderId="1" xfId="0" applyNumberFormat="1" applyBorder="1"/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tabSelected="1" workbookViewId="0">
      <selection activeCell="A12" sqref="A12"/>
    </sheetView>
  </sheetViews>
  <sheetFormatPr baseColWidth="10" defaultRowHeight="15" x14ac:dyDescent="0.25"/>
  <cols>
    <col min="2" max="2" width="33.85546875" customWidth="1"/>
    <col min="3" max="3" width="36.5703125" customWidth="1"/>
    <col min="5" max="5" width="13" style="5" bestFit="1" customWidth="1"/>
    <col min="6" max="6" width="15.5703125" bestFit="1" customWidth="1"/>
    <col min="8" max="8" width="14.85546875" customWidth="1"/>
    <col min="9" max="9" width="13.42578125" customWidth="1"/>
    <col min="10" max="10" width="12.5703125" customWidth="1"/>
    <col min="11" max="11" width="15.28515625" customWidth="1"/>
  </cols>
  <sheetData>
    <row r="1" spans="1:12" ht="23.25" x14ac:dyDescent="0.3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2" x14ac:dyDescent="0.25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</row>
    <row r="4" spans="1:12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</row>
    <row r="5" spans="1:12" x14ac:dyDescent="0.25">
      <c r="A5" s="3" t="s">
        <v>0</v>
      </c>
      <c r="B5" s="3"/>
      <c r="C5" s="3"/>
      <c r="D5" s="3"/>
      <c r="E5" s="3"/>
      <c r="F5" s="3"/>
      <c r="G5" s="3"/>
      <c r="H5" s="3"/>
      <c r="I5" s="3"/>
      <c r="J5" s="3"/>
      <c r="K5" s="3"/>
    </row>
    <row r="6" spans="1:12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</row>
    <row r="7" spans="1:12" x14ac:dyDescent="0.25">
      <c r="A7" s="6" t="s">
        <v>2</v>
      </c>
      <c r="B7" s="6" t="s">
        <v>3</v>
      </c>
      <c r="C7" s="6" t="s">
        <v>4</v>
      </c>
      <c r="D7" s="6" t="s">
        <v>5</v>
      </c>
      <c r="E7" s="7" t="s">
        <v>6</v>
      </c>
      <c r="F7" s="6" t="s">
        <v>7</v>
      </c>
      <c r="G7" s="6" t="s">
        <v>8</v>
      </c>
      <c r="H7" s="6" t="s">
        <v>9</v>
      </c>
      <c r="I7" s="6" t="s">
        <v>10</v>
      </c>
      <c r="J7" s="6" t="s">
        <v>11</v>
      </c>
      <c r="K7" s="6" t="s">
        <v>12</v>
      </c>
      <c r="L7" s="4"/>
    </row>
    <row r="8" spans="1:12" x14ac:dyDescent="0.25">
      <c r="A8" s="8">
        <v>666</v>
      </c>
      <c r="B8" s="8" t="s">
        <v>13</v>
      </c>
      <c r="C8" s="8" t="s">
        <v>22</v>
      </c>
      <c r="D8" s="8">
        <v>20</v>
      </c>
      <c r="E8" s="9">
        <v>800</v>
      </c>
      <c r="F8" s="9">
        <f>D8*E8</f>
        <v>16000</v>
      </c>
      <c r="G8" s="8"/>
      <c r="H8" s="10">
        <f>F8-G8</f>
        <v>16000</v>
      </c>
      <c r="I8" s="10">
        <f>F8*19%</f>
        <v>3040</v>
      </c>
      <c r="J8" s="8"/>
      <c r="K8" s="10">
        <f>H8+I8-J8</f>
        <v>19040</v>
      </c>
    </row>
    <row r="9" spans="1:12" ht="30" x14ac:dyDescent="0.25">
      <c r="A9" s="8">
        <v>667</v>
      </c>
      <c r="B9" s="8" t="s">
        <v>14</v>
      </c>
      <c r="C9" s="11" t="s">
        <v>23</v>
      </c>
      <c r="D9" s="8">
        <v>20</v>
      </c>
      <c r="E9" s="9">
        <v>10478</v>
      </c>
      <c r="F9" s="9">
        <f t="shared" ref="F9:F16" si="0">D9*E9</f>
        <v>209560</v>
      </c>
      <c r="G9" s="8"/>
      <c r="H9" s="10">
        <f t="shared" ref="H9:H16" si="1">F9-G9</f>
        <v>209560</v>
      </c>
      <c r="I9" s="10">
        <f t="shared" ref="I9:I16" si="2">F9*19%</f>
        <v>39816.400000000001</v>
      </c>
      <c r="J9" s="8"/>
      <c r="K9" s="10">
        <f t="shared" ref="K9:K16" si="3">H9+I9-J9</f>
        <v>249376.4</v>
      </c>
    </row>
    <row r="10" spans="1:12" x14ac:dyDescent="0.25">
      <c r="A10" s="8">
        <v>668</v>
      </c>
      <c r="B10" s="8" t="s">
        <v>15</v>
      </c>
      <c r="C10" s="8" t="s">
        <v>24</v>
      </c>
      <c r="D10" s="8">
        <v>20</v>
      </c>
      <c r="E10" s="9">
        <v>4607</v>
      </c>
      <c r="F10" s="9">
        <f t="shared" si="0"/>
        <v>92140</v>
      </c>
      <c r="G10" s="8"/>
      <c r="H10" s="10">
        <f t="shared" si="1"/>
        <v>92140</v>
      </c>
      <c r="I10" s="10">
        <f t="shared" si="2"/>
        <v>17506.599999999999</v>
      </c>
      <c r="J10" s="8"/>
      <c r="K10" s="10">
        <f t="shared" si="3"/>
        <v>109646.6</v>
      </c>
    </row>
    <row r="11" spans="1:12" ht="30" x14ac:dyDescent="0.25">
      <c r="A11" s="8">
        <v>669</v>
      </c>
      <c r="B11" s="8" t="s">
        <v>16</v>
      </c>
      <c r="C11" s="12" t="s">
        <v>25</v>
      </c>
      <c r="D11" s="8">
        <v>20</v>
      </c>
      <c r="E11" s="9">
        <v>62360</v>
      </c>
      <c r="F11" s="9">
        <f t="shared" si="0"/>
        <v>1247200</v>
      </c>
      <c r="G11" s="8"/>
      <c r="H11" s="10">
        <f t="shared" si="1"/>
        <v>1247200</v>
      </c>
      <c r="I11" s="10">
        <f t="shared" si="2"/>
        <v>236968</v>
      </c>
      <c r="J11" s="8"/>
      <c r="K11" s="10">
        <f t="shared" si="3"/>
        <v>1484168</v>
      </c>
    </row>
    <row r="12" spans="1:12" x14ac:dyDescent="0.25">
      <c r="A12" s="8">
        <v>670</v>
      </c>
      <c r="B12" s="8" t="s">
        <v>17</v>
      </c>
      <c r="C12" s="8" t="s">
        <v>26</v>
      </c>
      <c r="D12" s="8">
        <v>20</v>
      </c>
      <c r="E12" s="9">
        <v>1000</v>
      </c>
      <c r="F12" s="9">
        <f t="shared" si="0"/>
        <v>20000</v>
      </c>
      <c r="G12" s="8"/>
      <c r="H12" s="10">
        <f t="shared" si="1"/>
        <v>20000</v>
      </c>
      <c r="I12" s="10">
        <f t="shared" si="2"/>
        <v>3800</v>
      </c>
      <c r="J12" s="8"/>
      <c r="K12" s="10">
        <f t="shared" si="3"/>
        <v>23800</v>
      </c>
    </row>
    <row r="13" spans="1:12" x14ac:dyDescent="0.25">
      <c r="A13" s="8">
        <v>671</v>
      </c>
      <c r="B13" s="8" t="s">
        <v>18</v>
      </c>
      <c r="C13" s="8" t="s">
        <v>27</v>
      </c>
      <c r="D13" s="8">
        <v>20</v>
      </c>
      <c r="E13" s="9">
        <v>5256</v>
      </c>
      <c r="F13" s="9">
        <f t="shared" si="0"/>
        <v>105120</v>
      </c>
      <c r="G13" s="8"/>
      <c r="H13" s="10">
        <f t="shared" si="1"/>
        <v>105120</v>
      </c>
      <c r="I13" s="10">
        <f t="shared" si="2"/>
        <v>19972.8</v>
      </c>
      <c r="J13" s="8"/>
      <c r="K13" s="10">
        <f t="shared" si="3"/>
        <v>125092.8</v>
      </c>
    </row>
    <row r="14" spans="1:12" x14ac:dyDescent="0.25">
      <c r="A14" s="8">
        <v>672</v>
      </c>
      <c r="B14" s="8" t="s">
        <v>19</v>
      </c>
      <c r="C14" s="8" t="s">
        <v>28</v>
      </c>
      <c r="D14" s="8">
        <v>20</v>
      </c>
      <c r="E14" s="9">
        <v>5148</v>
      </c>
      <c r="F14" s="9">
        <f t="shared" si="0"/>
        <v>102960</v>
      </c>
      <c r="G14" s="8"/>
      <c r="H14" s="10">
        <f t="shared" si="1"/>
        <v>102960</v>
      </c>
      <c r="I14" s="10">
        <f t="shared" si="2"/>
        <v>19562.400000000001</v>
      </c>
      <c r="J14" s="8"/>
      <c r="K14" s="10">
        <f t="shared" si="3"/>
        <v>122522.4</v>
      </c>
    </row>
    <row r="15" spans="1:12" x14ac:dyDescent="0.25">
      <c r="A15" s="8">
        <v>673</v>
      </c>
      <c r="B15" s="8" t="s">
        <v>20</v>
      </c>
      <c r="C15" s="8" t="s">
        <v>29</v>
      </c>
      <c r="D15" s="8">
        <v>20</v>
      </c>
      <c r="E15" s="9">
        <v>1990</v>
      </c>
      <c r="F15" s="9">
        <f t="shared" si="0"/>
        <v>39800</v>
      </c>
      <c r="G15" s="8"/>
      <c r="H15" s="10">
        <f t="shared" si="1"/>
        <v>39800</v>
      </c>
      <c r="I15" s="10">
        <f t="shared" si="2"/>
        <v>7562</v>
      </c>
      <c r="J15" s="8"/>
      <c r="K15" s="10">
        <f t="shared" si="3"/>
        <v>47362</v>
      </c>
    </row>
    <row r="16" spans="1:12" x14ac:dyDescent="0.25">
      <c r="A16" s="8">
        <v>674</v>
      </c>
      <c r="B16" s="8" t="s">
        <v>21</v>
      </c>
      <c r="C16" s="8" t="s">
        <v>30</v>
      </c>
      <c r="D16" s="8">
        <v>20</v>
      </c>
      <c r="E16" s="9">
        <v>6986</v>
      </c>
      <c r="F16" s="9">
        <f t="shared" si="0"/>
        <v>139720</v>
      </c>
      <c r="G16" s="8"/>
      <c r="H16" s="10">
        <f t="shared" si="1"/>
        <v>139720</v>
      </c>
      <c r="I16" s="10">
        <f t="shared" si="2"/>
        <v>26546.799999999999</v>
      </c>
      <c r="J16" s="8"/>
      <c r="K16" s="10">
        <f t="shared" si="3"/>
        <v>166266.79999999999</v>
      </c>
    </row>
    <row r="17" spans="9:11" x14ac:dyDescent="0.25">
      <c r="I17" s="13" t="s">
        <v>12</v>
      </c>
      <c r="J17" s="14"/>
      <c r="K17" s="10">
        <f>SUM(K8:K16)</f>
        <v>2347275</v>
      </c>
    </row>
    <row r="18" spans="9:11" x14ac:dyDescent="0.25">
      <c r="I18" s="13" t="s">
        <v>31</v>
      </c>
      <c r="J18" s="14"/>
      <c r="K18" s="10">
        <f>AVERAGE(K8:K16)</f>
        <v>260808.33333333334</v>
      </c>
    </row>
    <row r="19" spans="9:11" x14ac:dyDescent="0.25">
      <c r="I19" s="13" t="s">
        <v>32</v>
      </c>
      <c r="J19" s="14"/>
      <c r="K19" s="10">
        <f>MAX(K8:K16)</f>
        <v>1484168</v>
      </c>
    </row>
    <row r="20" spans="9:11" x14ac:dyDescent="0.25">
      <c r="I20" s="13" t="s">
        <v>33</v>
      </c>
      <c r="J20" s="14"/>
      <c r="K20" s="10">
        <f>MIN(K8:K16)</f>
        <v>19040</v>
      </c>
    </row>
  </sheetData>
  <mergeCells count="10">
    <mergeCell ref="I17:J17"/>
    <mergeCell ref="I18:J18"/>
    <mergeCell ref="I19:J19"/>
    <mergeCell ref="I20:J20"/>
    <mergeCell ref="A1:K1"/>
    <mergeCell ref="A2:K2"/>
    <mergeCell ref="A3:K3"/>
    <mergeCell ref="A4:K4"/>
    <mergeCell ref="A5:K5"/>
    <mergeCell ref="A6:K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ASISTENTE2</dc:creator>
  <cp:lastModifiedBy>ASISTENTE2</cp:lastModifiedBy>
  <dcterms:created xsi:type="dcterms:W3CDTF">2018-10-11T17:31:46Z</dcterms:created>
  <dcterms:modified xsi:type="dcterms:W3CDTF">2018-10-11T17:57:44Z</dcterms:modified>
</cp:coreProperties>
</file>